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9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Мама" reservationPassword="DE15"/>
  <workbookPr defaultThemeVersion="124226"/>
  <bookViews>
    <workbookView xWindow="360" yWindow="60" windowWidth="9570" windowHeight="52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3" i="1"/>
  <c r="E25"/>
  <c r="E27" s="1"/>
  <c r="H25" s="1"/>
  <c r="C55"/>
  <c r="C56"/>
  <c r="C57"/>
  <c r="C58"/>
  <c r="C59"/>
  <c r="C60"/>
  <c r="C61"/>
  <c r="C62"/>
  <c r="C63"/>
  <c r="C64"/>
  <c r="C65"/>
  <c r="C66"/>
  <c r="C54"/>
  <c r="C36"/>
  <c r="C37"/>
  <c r="C38"/>
  <c r="C39"/>
  <c r="C40"/>
  <c r="C41"/>
  <c r="C42"/>
  <c r="C43"/>
  <c r="C44"/>
  <c r="C45"/>
  <c r="C46"/>
  <c r="C47"/>
  <c r="C48"/>
  <c r="C35"/>
  <c r="K54"/>
  <c r="K51"/>
  <c r="K49"/>
  <c r="K47"/>
  <c r="K45"/>
  <c r="K43"/>
  <c r="K41"/>
  <c r="K38"/>
  <c r="K34"/>
  <c r="K67"/>
  <c r="K63"/>
  <c r="K59"/>
  <c r="K55"/>
  <c r="K39"/>
  <c r="K37"/>
  <c r="K35"/>
  <c r="K70"/>
  <c r="K68"/>
  <c r="K66"/>
  <c r="K64"/>
  <c r="K62"/>
  <c r="K60"/>
  <c r="K58"/>
  <c r="K56"/>
  <c r="K53"/>
  <c r="K50"/>
  <c r="K33"/>
  <c r="K42"/>
  <c r="K65"/>
  <c r="K46"/>
  <c r="K36"/>
  <c r="K57"/>
  <c r="K52"/>
  <c r="K48"/>
  <c r="K44"/>
  <c r="K40"/>
  <c r="K69"/>
  <c r="K61"/>
  <c r="L70" l="1"/>
  <c r="L67"/>
  <c r="L45"/>
  <c r="L47"/>
  <c r="L38"/>
  <c r="L57"/>
  <c r="L66"/>
  <c r="L43"/>
  <c r="L34"/>
  <c r="L58"/>
  <c r="L42"/>
  <c r="L33"/>
  <c r="H23"/>
  <c r="L46"/>
  <c r="L36"/>
  <c r="L64"/>
  <c r="L54"/>
  <c r="L48"/>
  <c r="L40"/>
  <c r="L61"/>
  <c r="L55"/>
  <c r="L56"/>
  <c r="L50"/>
  <c r="L60"/>
  <c r="L63"/>
  <c r="H27"/>
  <c r="L68"/>
  <c r="L62"/>
  <c r="L65"/>
  <c r="L35"/>
  <c r="L53"/>
  <c r="L37"/>
  <c r="L39"/>
  <c r="L59"/>
  <c r="L41"/>
  <c r="L51"/>
  <c r="L49"/>
  <c r="L52"/>
  <c r="L44"/>
  <c r="L69"/>
</calcChain>
</file>

<file path=xl/sharedStrings.xml><?xml version="1.0" encoding="utf-8"?>
<sst xmlns="http://schemas.openxmlformats.org/spreadsheetml/2006/main" count="28" uniqueCount="26">
  <si>
    <t>Формулировка задачи:</t>
  </si>
  <si>
    <t>Рисунок:</t>
  </si>
  <si>
    <t>Расчетные формулы:</t>
  </si>
  <si>
    <t>Вводимые параметры:</t>
  </si>
  <si>
    <t>R1, Ом</t>
  </si>
  <si>
    <t>R2, Ом</t>
  </si>
  <si>
    <t>R3, Ом</t>
  </si>
  <si>
    <t>R4, Ом</t>
  </si>
  <si>
    <t>Модель решения задачи в MS Excel</t>
  </si>
  <si>
    <t>r, Ом</t>
  </si>
  <si>
    <t>E, В</t>
  </si>
  <si>
    <t>Ответ:</t>
  </si>
  <si>
    <r>
      <t>P</t>
    </r>
    <r>
      <rPr>
        <sz val="7"/>
        <rFont val="Arial Cyr"/>
        <charset val="204"/>
      </rPr>
      <t xml:space="preserve">, </t>
    </r>
    <r>
      <rPr>
        <sz val="10"/>
        <rFont val="Arial Cyr"/>
        <charset val="204"/>
      </rPr>
      <t>Вт</t>
    </r>
  </si>
  <si>
    <t>Зависимость мощности цепи от её сопротивления</t>
  </si>
  <si>
    <t>R цепи, Ом</t>
  </si>
  <si>
    <t>Зависимость силы тока в цепи  от её сопротивления</t>
  </si>
  <si>
    <t>I, А</t>
  </si>
  <si>
    <t>Определить силу тока и мощность всей цепи, а также</t>
  </si>
  <si>
    <t>мощность на участке R1-R3</t>
  </si>
  <si>
    <t>R1-R3, Ом</t>
  </si>
  <si>
    <t>Зависимость мощности P участка цепи R1-R3 от её сопротивления</t>
  </si>
  <si>
    <t>Промежуточные</t>
  </si>
  <si>
    <t>результаты:</t>
  </si>
  <si>
    <t>вводимые параметры</t>
  </si>
  <si>
    <t>автоматически вычисляемые величины</t>
  </si>
  <si>
    <t>автоматически вводимые параметры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</si>
</sst>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Arial Cyr"/>
      <charset val="204"/>
    </font>
    <font>
      <b/>
      <i/>
      <sz val="10"/>
      <name val="Arial Cyr"/>
      <charset val="204"/>
    </font>
    <font>
      <b/>
      <sz val="10"/>
      <name val="Arial Cyr"/>
      <charset val="204"/>
    </font>
    <font>
      <sz val="7"/>
      <name val="Arial Cyr"/>
      <charset val="204"/>
    </font>
    <font>
      <sz val="10"/>
      <name val="Arial"/>
      <family val="2"/>
      <charset val="204"/>
    </font>
    <font>
      <b/>
      <sz val="10"/>
      <color indexed="9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/>
    <xf numFmtId="0" fontId="1" fillId="0" borderId="0" xfId="0" applyFont="1"/>
    <xf numFmtId="0" fontId="7" fillId="0" borderId="0" xfId="0" applyFont="1"/>
    <xf numFmtId="0" fontId="4" fillId="0" borderId="0" xfId="0" applyFont="1" applyAlignment="1"/>
    <xf numFmtId="0" fontId="0" fillId="0" borderId="0" xfId="0" applyAlignment="1">
      <alignment horizontal="center"/>
    </xf>
    <xf numFmtId="0" fontId="9" fillId="0" borderId="0" xfId="0" applyFont="1" applyAlignme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2" fontId="8" fillId="3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8" fillId="3" borderId="1" xfId="0" applyFont="1" applyFill="1" applyBorder="1" applyAlignment="1">
      <alignment horizontal="center"/>
    </xf>
    <xf numFmtId="2" fontId="8" fillId="3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2" fontId="8" fillId="3" borderId="2" xfId="0" applyNumberFormat="1" applyFont="1" applyFill="1" applyBorder="1" applyAlignment="1">
      <alignment horizontal="center"/>
    </xf>
    <xf numFmtId="2" fontId="8" fillId="3" borderId="3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4" borderId="0" xfId="0" applyFill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4" xfId="0" applyBorder="1" applyAlignment="1">
      <alignment horizontal="center"/>
    </xf>
    <xf numFmtId="2" fontId="5" fillId="5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0" fillId="5" borderId="1" xfId="0" applyFill="1" applyBorder="1"/>
    <xf numFmtId="0" fontId="0" fillId="3" borderId="1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0.13243260720097022"/>
          <c:y val="0.10330578512396695"/>
          <c:w val="0.78919023066700622"/>
          <c:h val="0.71487603305785119"/>
        </c:manualLayout>
      </c:layout>
      <c:scatterChart>
        <c:scatterStyle val="smooth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Лист1!$B$54:$B$66</c:f>
              <c:numCache>
                <c:formatCode>0.00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Лист1!$C$54:$C$66</c:f>
              <c:numCache>
                <c:formatCode>0.00</c:formatCode>
                <c:ptCount val="13"/>
                <c:pt idx="0">
                  <c:v>2.5</c:v>
                </c:pt>
                <c:pt idx="1">
                  <c:v>1.6666666666666667</c:v>
                </c:pt>
                <c:pt idx="2">
                  <c:v>1.25</c:v>
                </c:pt>
                <c:pt idx="3">
                  <c:v>1</c:v>
                </c:pt>
                <c:pt idx="4">
                  <c:v>0.83333333333333337</c:v>
                </c:pt>
                <c:pt idx="5">
                  <c:v>0.7142857142857143</c:v>
                </c:pt>
                <c:pt idx="6">
                  <c:v>0.625</c:v>
                </c:pt>
                <c:pt idx="7">
                  <c:v>0.55555555555555558</c:v>
                </c:pt>
                <c:pt idx="8">
                  <c:v>0.5</c:v>
                </c:pt>
                <c:pt idx="9">
                  <c:v>0.45454545454545453</c:v>
                </c:pt>
                <c:pt idx="10">
                  <c:v>0.41666666666666669</c:v>
                </c:pt>
                <c:pt idx="11">
                  <c:v>0.38461538461538464</c:v>
                </c:pt>
                <c:pt idx="12">
                  <c:v>0.35714285714285715</c:v>
                </c:pt>
              </c:numCache>
            </c:numRef>
          </c:yVal>
          <c:smooth val="1"/>
        </c:ser>
        <c:axId val="89186304"/>
        <c:axId val="89188608"/>
      </c:scatterChart>
      <c:valAx>
        <c:axId val="89186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00" b="1" i="0" strike="noStrike">
                    <a:solidFill>
                      <a:srgbClr val="000000"/>
                    </a:solidFill>
                    <a:latin typeface="Arial Cyr"/>
                  </a:rPr>
                  <a:t>R </a:t>
                </a:r>
                <a:r>
                  <a:rPr lang="ru-RU" sz="800" b="1" i="0" strike="noStrike">
                    <a:solidFill>
                      <a:srgbClr val="000000"/>
                    </a:solidFill>
                    <a:latin typeface="Arial Cyr"/>
                  </a:rPr>
                  <a:t>цепи, Ом</a:t>
                </a:r>
              </a:p>
            </c:rich>
          </c:tx>
          <c:layout>
            <c:manualLayout>
              <c:xMode val="edge"/>
              <c:yMode val="edge"/>
              <c:x val="0.44054119995563934"/>
              <c:y val="0.89669433854704816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89188608"/>
        <c:crosses val="autoZero"/>
        <c:crossBetween val="midCat"/>
      </c:valAx>
      <c:valAx>
        <c:axId val="891886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00" b="1" i="0" strike="noStrike">
                    <a:solidFill>
                      <a:srgbClr val="000000"/>
                    </a:solidFill>
                    <a:latin typeface="Arial Cyr"/>
                  </a:rPr>
                  <a:t>I, </a:t>
                </a:r>
                <a:r>
                  <a:rPr lang="ru-RU" sz="800" b="1" i="0" strike="noStrike">
                    <a:solidFill>
                      <a:srgbClr val="000000"/>
                    </a:solidFill>
                    <a:latin typeface="Arial Cyr"/>
                  </a:rPr>
                  <a:t>А</a:t>
                </a:r>
              </a:p>
            </c:rich>
          </c:tx>
          <c:layout>
            <c:manualLayout>
              <c:xMode val="edge"/>
              <c:yMode val="edge"/>
              <c:x val="1.3513437580865772E-2"/>
              <c:y val="0.41735513830002019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8918630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0.15094339622641509"/>
          <c:y val="9.7959183673469383E-2"/>
          <c:w val="0.76010781671159033"/>
          <c:h val="0.73877551020408161"/>
        </c:manualLayout>
      </c:layout>
      <c:scatterChart>
        <c:scatterStyle val="smooth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Лист1!$B$35:$B$48</c:f>
              <c:numCache>
                <c:formatCode>0.00</c:formatCode>
                <c:ptCount val="14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</c:numCache>
            </c:numRef>
          </c:xVal>
          <c:yVal>
            <c:numRef>
              <c:f>Лист1!$C$35:$C$48</c:f>
              <c:numCache>
                <c:formatCode>0.00</c:formatCode>
                <c:ptCount val="14"/>
                <c:pt idx="0">
                  <c:v>2.0661157024793386</c:v>
                </c:pt>
                <c:pt idx="1">
                  <c:v>3.4722222222222223</c:v>
                </c:pt>
                <c:pt idx="2">
                  <c:v>4.4378698224852062</c:v>
                </c:pt>
                <c:pt idx="3">
                  <c:v>5.1020408163265314</c:v>
                </c:pt>
                <c:pt idx="4">
                  <c:v>5.5555555555555554</c:v>
                </c:pt>
                <c:pt idx="5">
                  <c:v>5.8593749999999991</c:v>
                </c:pt>
                <c:pt idx="6">
                  <c:v>6.0553633217993088</c:v>
                </c:pt>
                <c:pt idx="7">
                  <c:v>6.1728395061728394</c:v>
                </c:pt>
                <c:pt idx="8">
                  <c:v>6.2326869806094187</c:v>
                </c:pt>
                <c:pt idx="9">
                  <c:v>6.25</c:v>
                </c:pt>
                <c:pt idx="10">
                  <c:v>6.2358276643990935</c:v>
                </c:pt>
                <c:pt idx="11">
                  <c:v>6.1983471074380159</c:v>
                </c:pt>
                <c:pt idx="12">
                  <c:v>6.1436672967863908</c:v>
                </c:pt>
                <c:pt idx="13">
                  <c:v>6.0763888888888893</c:v>
                </c:pt>
              </c:numCache>
            </c:numRef>
          </c:yVal>
          <c:smooth val="1"/>
        </c:ser>
        <c:axId val="90068096"/>
        <c:axId val="90070400"/>
      </c:scatterChart>
      <c:valAx>
        <c:axId val="900680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00" b="1" i="0" strike="noStrike">
                    <a:solidFill>
                      <a:srgbClr val="000000"/>
                    </a:solidFill>
                    <a:latin typeface="Arial Cyr"/>
                  </a:rPr>
                  <a:t>R </a:t>
                </a:r>
                <a:r>
                  <a:rPr lang="ru-RU" sz="800" b="1" i="0" strike="noStrike">
                    <a:solidFill>
                      <a:srgbClr val="000000"/>
                    </a:solidFill>
                    <a:latin typeface="Arial Cyr"/>
                  </a:rPr>
                  <a:t>цепи, Ом</a:t>
                </a:r>
              </a:p>
            </c:rich>
          </c:tx>
          <c:layout>
            <c:manualLayout>
              <c:xMode val="edge"/>
              <c:yMode val="edge"/>
              <c:x val="0.44474396864775467"/>
              <c:y val="0.89795918367346939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90070400"/>
        <c:crosses val="autoZero"/>
        <c:crossBetween val="midCat"/>
      </c:valAx>
      <c:valAx>
        <c:axId val="900704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00" b="1" i="0" strike="noStrike">
                    <a:solidFill>
                      <a:srgbClr val="000000"/>
                    </a:solidFill>
                    <a:latin typeface="Arial Cyr"/>
                  </a:rPr>
                  <a:t>P, B</a:t>
                </a:r>
                <a:r>
                  <a:rPr lang="ru-RU" sz="800" b="1" i="0" strike="noStrike">
                    <a:solidFill>
                      <a:srgbClr val="000000"/>
                    </a:solidFill>
                    <a:latin typeface="Arial Cyr"/>
                  </a:rPr>
                  <a:t>т</a:t>
                </a:r>
              </a:p>
            </c:rich>
          </c:tx>
          <c:layout>
            <c:manualLayout>
              <c:xMode val="edge"/>
              <c:yMode val="edge"/>
              <c:x val="1.3477150972566784E-2"/>
              <c:y val="0.40816326530612246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900680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0.12854454209052871"/>
          <c:y val="5.5679287305122498E-2"/>
          <c:w val="0.82230699719676459"/>
          <c:h val="0.80400890868596886"/>
        </c:manualLayout>
      </c:layout>
      <c:scatterChart>
        <c:scatterStyle val="smooth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Лист1!$K$33:$K$70</c:f>
              <c:numCache>
                <c:formatCode>0.00</c:formatCode>
                <c:ptCount val="38"/>
                <c:pt idx="0">
                  <c:v>0.36363636363636365</c:v>
                </c:pt>
                <c:pt idx="1">
                  <c:v>0.66666666666666674</c:v>
                </c:pt>
                <c:pt idx="2">
                  <c:v>0.92307692307692313</c:v>
                </c:pt>
                <c:pt idx="3">
                  <c:v>1.142857142857143</c:v>
                </c:pt>
                <c:pt idx="4">
                  <c:v>1.3333333333333333</c:v>
                </c:pt>
                <c:pt idx="5">
                  <c:v>1.5000000000000002</c:v>
                </c:pt>
                <c:pt idx="6">
                  <c:v>1.6470588235294117</c:v>
                </c:pt>
                <c:pt idx="7">
                  <c:v>1.7777777777777779</c:v>
                </c:pt>
                <c:pt idx="8">
                  <c:v>1.8947368421052633</c:v>
                </c:pt>
                <c:pt idx="9">
                  <c:v>2</c:v>
                </c:pt>
                <c:pt idx="10">
                  <c:v>2.0952380952380953</c:v>
                </c:pt>
                <c:pt idx="11">
                  <c:v>2.1818181818181821</c:v>
                </c:pt>
                <c:pt idx="12">
                  <c:v>2.2608695652173916</c:v>
                </c:pt>
                <c:pt idx="13">
                  <c:v>2.333333333333333</c:v>
                </c:pt>
                <c:pt idx="14">
                  <c:v>2.4</c:v>
                </c:pt>
                <c:pt idx="15">
                  <c:v>2.4615384615384617</c:v>
                </c:pt>
                <c:pt idx="16">
                  <c:v>2.5185185185185186</c:v>
                </c:pt>
                <c:pt idx="17">
                  <c:v>2.5714285714285716</c:v>
                </c:pt>
                <c:pt idx="18">
                  <c:v>2.6206896551724137</c:v>
                </c:pt>
                <c:pt idx="19">
                  <c:v>2.6666666666666665</c:v>
                </c:pt>
                <c:pt idx="20">
                  <c:v>2.709677419354839</c:v>
                </c:pt>
                <c:pt idx="21">
                  <c:v>2.75</c:v>
                </c:pt>
                <c:pt idx="22">
                  <c:v>2.7878787878787881</c:v>
                </c:pt>
                <c:pt idx="23">
                  <c:v>2.8235294117647061</c:v>
                </c:pt>
                <c:pt idx="24">
                  <c:v>2.8571428571428572</c:v>
                </c:pt>
                <c:pt idx="25">
                  <c:v>2.8888888888888888</c:v>
                </c:pt>
                <c:pt idx="26">
                  <c:v>2.9189189189189189</c:v>
                </c:pt>
                <c:pt idx="27">
                  <c:v>2.9473684210526319</c:v>
                </c:pt>
                <c:pt idx="28">
                  <c:v>2.9743589743589745</c:v>
                </c:pt>
                <c:pt idx="29">
                  <c:v>3</c:v>
                </c:pt>
                <c:pt idx="30">
                  <c:v>3.0243902439024395</c:v>
                </c:pt>
                <c:pt idx="31">
                  <c:v>3.0476190476190474</c:v>
                </c:pt>
                <c:pt idx="32">
                  <c:v>3.0697674418604648</c:v>
                </c:pt>
                <c:pt idx="33">
                  <c:v>3.0909090909090908</c:v>
                </c:pt>
                <c:pt idx="34">
                  <c:v>3.1111111111111112</c:v>
                </c:pt>
                <c:pt idx="35">
                  <c:v>3.1304347826086958</c:v>
                </c:pt>
                <c:pt idx="36">
                  <c:v>3.1489361702127661</c:v>
                </c:pt>
                <c:pt idx="37">
                  <c:v>3.1666666666666665</c:v>
                </c:pt>
              </c:numCache>
            </c:numRef>
          </c:xVal>
          <c:yVal>
            <c:numRef>
              <c:f>Лист1!$L$33:$L$70</c:f>
              <c:numCache>
                <c:formatCode>0.00</c:formatCode>
                <c:ptCount val="38"/>
                <c:pt idx="0">
                  <c:v>0.22664316293125158</c:v>
                </c:pt>
                <c:pt idx="1">
                  <c:v>0.4155124653739613</c:v>
                </c:pt>
                <c:pt idx="2">
                  <c:v>0.57532495205625411</c:v>
                </c:pt>
                <c:pt idx="3">
                  <c:v>0.71230708349821936</c:v>
                </c:pt>
                <c:pt idx="4">
                  <c:v>0.8310249307479225</c:v>
                </c:pt>
                <c:pt idx="5">
                  <c:v>0.93490304709141292</c:v>
                </c:pt>
                <c:pt idx="6">
                  <c:v>1.0265602085709631</c:v>
                </c:pt>
                <c:pt idx="7">
                  <c:v>1.10803324099723</c:v>
                </c:pt>
                <c:pt idx="8">
                  <c:v>1.1809301647470478</c:v>
                </c:pt>
                <c:pt idx="9">
                  <c:v>1.2465373961218837</c:v>
                </c:pt>
                <c:pt idx="10">
                  <c:v>1.3058963197467355</c:v>
                </c:pt>
                <c:pt idx="11">
                  <c:v>1.3598589775875096</c:v>
                </c:pt>
                <c:pt idx="12">
                  <c:v>1.4091292303986513</c:v>
                </c:pt>
                <c:pt idx="13">
                  <c:v>1.4542936288088641</c:v>
                </c:pt>
                <c:pt idx="14">
                  <c:v>1.4958448753462605</c:v>
                </c:pt>
                <c:pt idx="15">
                  <c:v>1.5341998721500107</c:v>
                </c:pt>
                <c:pt idx="16">
                  <c:v>1.5697137580794092</c:v>
                </c:pt>
                <c:pt idx="17">
                  <c:v>1.6026909378709935</c:v>
                </c:pt>
                <c:pt idx="18">
                  <c:v>1.633393829401089</c:v>
                </c:pt>
                <c:pt idx="19">
                  <c:v>1.662049861495845</c:v>
                </c:pt>
                <c:pt idx="20">
                  <c:v>1.6888571173264233</c:v>
                </c:pt>
                <c:pt idx="21">
                  <c:v>1.7139889196675901</c:v>
                </c:pt>
                <c:pt idx="22">
                  <c:v>1.7375975824729291</c:v>
                </c:pt>
                <c:pt idx="23">
                  <c:v>1.7598175004073655</c:v>
                </c:pt>
                <c:pt idx="24">
                  <c:v>1.7807677087455482</c:v>
                </c:pt>
                <c:pt idx="25">
                  <c:v>1.8005540166204987</c:v>
                </c:pt>
                <c:pt idx="26">
                  <c:v>1.8192707943400466</c:v>
                </c:pt>
                <c:pt idx="27">
                  <c:v>1.8370024784954078</c:v>
                </c:pt>
                <c:pt idx="28">
                  <c:v>1.8538248455145965</c:v>
                </c:pt>
                <c:pt idx="29">
                  <c:v>1.8698060941828256</c:v>
                </c:pt>
                <c:pt idx="30">
                  <c:v>1.8850077697452878</c:v>
                </c:pt>
                <c:pt idx="31">
                  <c:v>1.8994855559952513</c:v>
                </c:pt>
                <c:pt idx="32">
                  <c:v>1.91328995683824</c:v>
                </c:pt>
                <c:pt idx="33">
                  <c:v>1.9264668849156386</c:v>
                </c:pt>
                <c:pt idx="34">
                  <c:v>1.9390581717451525</c:v>
                </c:pt>
                <c:pt idx="35">
                  <c:v>1.9511020113212094</c:v>
                </c:pt>
                <c:pt idx="36">
                  <c:v>1.9626333470855191</c:v>
                </c:pt>
                <c:pt idx="37">
                  <c:v>1.9736842105263159</c:v>
                </c:pt>
              </c:numCache>
            </c:numRef>
          </c:yVal>
          <c:smooth val="1"/>
        </c:ser>
        <c:axId val="90110208"/>
        <c:axId val="95757056"/>
      </c:scatterChart>
      <c:valAx>
        <c:axId val="90110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ru-RU" sz="800" b="1" i="0" strike="noStrike">
                    <a:solidFill>
                      <a:srgbClr val="000000"/>
                    </a:solidFill>
                    <a:latin typeface="Arial Cyr"/>
                  </a:rPr>
                  <a:t>Сопротивление </a:t>
                </a:r>
                <a:r>
                  <a:rPr lang="en-US" sz="800" b="1" i="0" strike="noStrike">
                    <a:solidFill>
                      <a:srgbClr val="000000"/>
                    </a:solidFill>
                    <a:latin typeface="Arial Cyr"/>
                  </a:rPr>
                  <a:t>R1-R3, </a:t>
                </a:r>
                <a:r>
                  <a:rPr lang="ru-RU" sz="800" b="1" i="0" strike="noStrike">
                    <a:solidFill>
                      <a:srgbClr val="000000"/>
                    </a:solidFill>
                    <a:latin typeface="Arial Cyr"/>
                  </a:rPr>
                  <a:t>Ом</a:t>
                </a:r>
              </a:p>
            </c:rich>
          </c:tx>
          <c:layout>
            <c:manualLayout>
              <c:xMode val="edge"/>
              <c:yMode val="edge"/>
              <c:x val="0.39886608733493806"/>
              <c:y val="0.91982189726284214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95757056"/>
        <c:crosses val="autoZero"/>
        <c:crossBetween val="midCat"/>
      </c:valAx>
      <c:valAx>
        <c:axId val="957570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Мощность, Вт</a:t>
                </a:r>
              </a:p>
            </c:rich>
          </c:tx>
          <c:layout>
            <c:manualLayout>
              <c:xMode val="edge"/>
              <c:yMode val="edge"/>
              <c:x val="3.0245740007887618E-2"/>
              <c:y val="0.36971053618297717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9011020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9.emf"/><Relationship Id="rId3" Type="http://schemas.openxmlformats.org/officeDocument/2006/relationships/image" Target="../media/image4.wmf"/><Relationship Id="rId7" Type="http://schemas.openxmlformats.org/officeDocument/2006/relationships/image" Target="../media/image8.emf"/><Relationship Id="rId12" Type="http://schemas.openxmlformats.org/officeDocument/2006/relationships/image" Target="../media/image13.emf"/><Relationship Id="rId2" Type="http://schemas.openxmlformats.org/officeDocument/2006/relationships/image" Target="../media/image3.wmf"/><Relationship Id="rId1" Type="http://schemas.openxmlformats.org/officeDocument/2006/relationships/image" Target="../media/image2.wmf"/><Relationship Id="rId6" Type="http://schemas.openxmlformats.org/officeDocument/2006/relationships/image" Target="../media/image7.emf"/><Relationship Id="rId11" Type="http://schemas.openxmlformats.org/officeDocument/2006/relationships/image" Target="../media/image12.emf"/><Relationship Id="rId5" Type="http://schemas.openxmlformats.org/officeDocument/2006/relationships/image" Target="../media/image6.emf"/><Relationship Id="rId10" Type="http://schemas.openxmlformats.org/officeDocument/2006/relationships/image" Target="../media/image11.emf"/><Relationship Id="rId4" Type="http://schemas.openxmlformats.org/officeDocument/2006/relationships/image" Target="../media/image5.wmf"/><Relationship Id="rId9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9</xdr:row>
      <xdr:rowOff>9525</xdr:rowOff>
    </xdr:from>
    <xdr:to>
      <xdr:col>3</xdr:col>
      <xdr:colOff>495300</xdr:colOff>
      <xdr:row>19</xdr:row>
      <xdr:rowOff>57150</xdr:rowOff>
    </xdr:to>
    <xdr:pic>
      <xdr:nvPicPr>
        <xdr:cNvPr id="1163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1590675"/>
          <a:ext cx="2409825" cy="1666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133350</xdr:colOff>
      <xdr:row>52</xdr:row>
      <xdr:rowOff>133350</xdr:rowOff>
    </xdr:from>
    <xdr:to>
      <xdr:col>8</xdr:col>
      <xdr:colOff>466725</xdr:colOff>
      <xdr:row>65</xdr:row>
      <xdr:rowOff>133350</xdr:rowOff>
    </xdr:to>
    <xdr:graphicFrame macro="">
      <xdr:nvGraphicFramePr>
        <xdr:cNvPr id="1164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180975</xdr:colOff>
      <xdr:row>33</xdr:row>
      <xdr:rowOff>114300</xdr:rowOff>
    </xdr:from>
    <xdr:to>
      <xdr:col>9</xdr:col>
      <xdr:colOff>0</xdr:colOff>
      <xdr:row>48</xdr:row>
      <xdr:rowOff>19050</xdr:rowOff>
    </xdr:to>
    <xdr:graphicFrame macro="">
      <xdr:nvGraphicFramePr>
        <xdr:cNvPr id="1165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95250</xdr:colOff>
      <xdr:row>32</xdr:row>
      <xdr:rowOff>47625</xdr:rowOff>
    </xdr:from>
    <xdr:to>
      <xdr:col>18</xdr:col>
      <xdr:colOff>114300</xdr:colOff>
      <xdr:row>48</xdr:row>
      <xdr:rowOff>123825</xdr:rowOff>
    </xdr:to>
    <xdr:graphicFrame macro="">
      <xdr:nvGraphicFramePr>
        <xdr:cNvPr id="1166" name="Chart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10" Type="http://schemas.openxmlformats.org/officeDocument/2006/relationships/oleObject" Target="../embeddings/oleObject7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93"/>
  <sheetViews>
    <sheetView tabSelected="1" topLeftCell="A16" zoomScaleNormal="100" zoomScaleSheetLayoutView="100" workbookViewId="0">
      <selection activeCell="M26" sqref="M26"/>
    </sheetView>
  </sheetViews>
  <sheetFormatPr defaultRowHeight="12.75"/>
  <cols>
    <col min="2" max="2" width="10.5703125" customWidth="1"/>
    <col min="10" max="10" width="3.42578125" customWidth="1"/>
    <col min="11" max="11" width="10" bestFit="1" customWidth="1"/>
    <col min="12" max="12" width="6.85546875" customWidth="1"/>
  </cols>
  <sheetData>
    <row r="1" spans="1:14" ht="12.75" customHeight="1">
      <c r="A1" s="9"/>
      <c r="B1" s="21" t="s">
        <v>8</v>
      </c>
      <c r="C1" s="21"/>
      <c r="D1" s="21"/>
      <c r="E1" s="21"/>
      <c r="F1" s="21"/>
      <c r="G1" s="21"/>
      <c r="H1" s="21"/>
      <c r="I1" s="21"/>
    </row>
    <row r="2" spans="1:14" ht="12.75" customHeight="1">
      <c r="A2" s="9"/>
      <c r="B2" s="21"/>
      <c r="C2" s="21"/>
      <c r="D2" s="21"/>
      <c r="E2" s="21"/>
      <c r="F2" s="21"/>
      <c r="G2" s="21"/>
      <c r="H2" s="21"/>
      <c r="I2" s="21"/>
    </row>
    <row r="3" spans="1:14" ht="12.75" customHeight="1">
      <c r="A3" s="9"/>
      <c r="B3" s="9"/>
      <c r="C3" s="9"/>
      <c r="D3" s="9"/>
      <c r="E3" s="9"/>
      <c r="F3" s="9"/>
      <c r="G3" s="9"/>
      <c r="H3" s="9"/>
      <c r="I3" s="9"/>
    </row>
    <row r="5" spans="1:14">
      <c r="B5" s="14" t="s">
        <v>0</v>
      </c>
      <c r="C5" s="24"/>
      <c r="D5" s="24"/>
    </row>
    <row r="6" spans="1:14" ht="16.5" customHeight="1">
      <c r="A6" s="6"/>
      <c r="B6" s="22" t="s">
        <v>17</v>
      </c>
      <c r="C6" s="22"/>
      <c r="D6" s="22"/>
      <c r="E6" s="22"/>
      <c r="F6" s="22"/>
      <c r="G6" s="22"/>
      <c r="H6" s="22"/>
      <c r="I6" s="22"/>
      <c r="J6" s="1"/>
      <c r="L6" s="1"/>
    </row>
    <row r="7" spans="1:14" ht="15.75" customHeight="1">
      <c r="A7" s="6"/>
      <c r="B7" s="22" t="s">
        <v>18</v>
      </c>
      <c r="C7" s="22"/>
      <c r="D7" s="22"/>
      <c r="E7" s="22"/>
      <c r="F7" s="22"/>
      <c r="G7" s="22"/>
      <c r="H7" s="22"/>
      <c r="I7" s="22"/>
      <c r="J7" s="1"/>
      <c r="K7" s="1"/>
      <c r="L7" s="1"/>
    </row>
    <row r="8" spans="1:14" ht="15.75" customHeight="1">
      <c r="A8" s="6"/>
      <c r="B8" s="6"/>
      <c r="C8" s="6"/>
      <c r="D8" s="6"/>
      <c r="E8" s="6"/>
      <c r="F8" s="6"/>
      <c r="G8" s="6"/>
      <c r="H8" s="6"/>
      <c r="I8" s="6"/>
    </row>
    <row r="9" spans="1:14" ht="12.75" customHeight="1">
      <c r="B9" s="14" t="s">
        <v>1</v>
      </c>
      <c r="C9" s="25"/>
      <c r="D9" s="1"/>
      <c r="E9" s="14" t="s">
        <v>2</v>
      </c>
      <c r="F9" s="14"/>
      <c r="G9" s="14"/>
      <c r="K9" s="1"/>
      <c r="L9" s="1"/>
    </row>
    <row r="10" spans="1:14">
      <c r="A10" s="1"/>
      <c r="B10" s="1"/>
      <c r="C10" s="1"/>
      <c r="D10" s="1"/>
      <c r="E10" s="23"/>
      <c r="F10" s="23"/>
      <c r="G10" s="23"/>
      <c r="H10" s="23"/>
      <c r="I10" s="23"/>
      <c r="J10" s="23"/>
      <c r="K10" s="23"/>
      <c r="L10" s="23"/>
    </row>
    <row r="11" spans="1:14">
      <c r="A11" s="1"/>
      <c r="B11" s="1"/>
      <c r="C11" s="1"/>
      <c r="D11" s="1"/>
      <c r="E11" s="23"/>
      <c r="F11" s="23"/>
      <c r="G11" s="23"/>
      <c r="H11" s="23"/>
      <c r="I11" s="23"/>
      <c r="J11" s="23"/>
      <c r="K11" s="23"/>
      <c r="L11" s="23"/>
    </row>
    <row r="12" spans="1:14">
      <c r="A12" s="1"/>
      <c r="B12" s="1"/>
      <c r="C12" s="1"/>
      <c r="D12" s="1"/>
      <c r="E12" s="23"/>
      <c r="F12" s="23"/>
      <c r="G12" s="23"/>
      <c r="H12" s="23"/>
      <c r="I12" s="23"/>
      <c r="J12" s="23"/>
      <c r="K12" s="23"/>
      <c r="L12" s="23"/>
    </row>
    <row r="13" spans="1:14">
      <c r="A13" s="1"/>
      <c r="B13" s="1"/>
      <c r="C13" s="1"/>
      <c r="D13" s="1"/>
      <c r="E13" s="23"/>
      <c r="F13" s="23"/>
      <c r="G13" s="23"/>
      <c r="H13" s="23"/>
      <c r="I13" s="23"/>
      <c r="J13" s="23"/>
      <c r="K13" s="23"/>
      <c r="L13" s="23"/>
      <c r="M13" s="28"/>
      <c r="N13" t="s">
        <v>23</v>
      </c>
    </row>
    <row r="14" spans="1:14">
      <c r="A14" s="1"/>
      <c r="B14" s="1"/>
      <c r="C14" s="1"/>
      <c r="D14" s="1"/>
      <c r="E14" s="23"/>
      <c r="F14" s="23"/>
      <c r="G14" s="23"/>
      <c r="H14" s="23"/>
      <c r="I14" s="23"/>
      <c r="J14" s="23"/>
      <c r="K14" s="23"/>
      <c r="L14" s="23"/>
    </row>
    <row r="15" spans="1:14">
      <c r="A15" s="1"/>
      <c r="B15" s="1"/>
      <c r="C15" s="1"/>
      <c r="D15" s="1"/>
      <c r="E15" s="23"/>
      <c r="F15" s="23"/>
      <c r="G15" s="23"/>
      <c r="H15" s="23"/>
      <c r="I15" s="23"/>
      <c r="J15" s="23"/>
      <c r="K15" s="23"/>
      <c r="L15" s="23"/>
    </row>
    <row r="16" spans="1:14">
      <c r="A16" s="1"/>
      <c r="B16" s="1"/>
      <c r="C16" s="1"/>
      <c r="D16" s="1"/>
      <c r="E16" s="23"/>
      <c r="F16" s="23"/>
      <c r="G16" s="23"/>
      <c r="H16" s="23"/>
      <c r="I16" s="23"/>
      <c r="J16" s="23"/>
      <c r="K16" s="23"/>
      <c r="L16" s="23"/>
    </row>
    <row r="17" spans="1:21">
      <c r="A17" s="1"/>
      <c r="B17" s="1"/>
      <c r="C17" s="1"/>
      <c r="D17" s="1"/>
      <c r="E17" s="23"/>
      <c r="F17" s="23"/>
      <c r="G17" s="23"/>
      <c r="H17" s="23"/>
      <c r="I17" s="23"/>
      <c r="J17" s="23"/>
      <c r="K17" s="23"/>
      <c r="L17" s="23"/>
      <c r="M17" s="29"/>
      <c r="N17" t="s">
        <v>25</v>
      </c>
    </row>
    <row r="18" spans="1:21">
      <c r="A18" s="1"/>
      <c r="B18" s="1"/>
      <c r="C18" s="1"/>
      <c r="D18" s="1"/>
      <c r="E18" s="23"/>
      <c r="F18" s="23"/>
      <c r="G18" s="23"/>
      <c r="H18" s="23"/>
      <c r="I18" s="23"/>
      <c r="J18" s="23"/>
      <c r="K18" s="23"/>
      <c r="L18" s="23"/>
    </row>
    <row r="19" spans="1:21">
      <c r="A19" s="1"/>
      <c r="B19" s="1"/>
      <c r="C19" s="1"/>
      <c r="D19" s="1"/>
      <c r="E19" s="23"/>
      <c r="F19" s="23"/>
      <c r="G19" s="23"/>
      <c r="H19" s="23"/>
      <c r="I19" s="23"/>
      <c r="J19" s="23"/>
      <c r="K19" s="23"/>
      <c r="L19" s="23"/>
    </row>
    <row r="21" spans="1:21">
      <c r="A21" s="4" t="s">
        <v>3</v>
      </c>
      <c r="B21" s="4"/>
      <c r="C21" s="4"/>
      <c r="D21" s="14" t="s">
        <v>21</v>
      </c>
      <c r="E21" s="14"/>
      <c r="F21" s="14"/>
      <c r="M21" s="30"/>
      <c r="N21" t="s">
        <v>24</v>
      </c>
    </row>
    <row r="22" spans="1:21">
      <c r="D22" s="10" t="s">
        <v>22</v>
      </c>
      <c r="E22" s="10"/>
      <c r="F22" s="10"/>
      <c r="G22" s="14" t="s">
        <v>11</v>
      </c>
      <c r="H22" s="14"/>
    </row>
    <row r="23" spans="1:21">
      <c r="A23" s="2" t="s">
        <v>4</v>
      </c>
      <c r="B23" s="11">
        <v>1</v>
      </c>
      <c r="D23" s="17"/>
      <c r="E23" s="15">
        <f>$B$23+$B$25</f>
        <v>4</v>
      </c>
      <c r="G23" s="26"/>
      <c r="H23" s="19">
        <f>$H$25*$H$25*$E$27</f>
        <v>3.32409972299169</v>
      </c>
    </row>
    <row r="24" spans="1:21">
      <c r="A24" t="s">
        <v>5</v>
      </c>
      <c r="B24" s="11">
        <v>2</v>
      </c>
      <c r="D24" s="17"/>
      <c r="E24" s="15"/>
      <c r="G24" s="26"/>
      <c r="H24" s="20"/>
    </row>
    <row r="25" spans="1:21">
      <c r="A25" t="s">
        <v>6</v>
      </c>
      <c r="B25" s="11">
        <v>3</v>
      </c>
      <c r="D25" s="17"/>
      <c r="E25" s="16">
        <f>$E$23*$B$24/($E$23+$B$24)</f>
        <v>1.3333333333333333</v>
      </c>
      <c r="G25" s="17"/>
      <c r="H25" s="19">
        <f>$B$28/($E$27+$B$27)</f>
        <v>0.78947368421052633</v>
      </c>
    </row>
    <row r="26" spans="1:21">
      <c r="A26" t="s">
        <v>7</v>
      </c>
      <c r="B26" s="11">
        <v>4</v>
      </c>
      <c r="D26" s="17"/>
      <c r="E26" s="16"/>
      <c r="G26" s="17"/>
      <c r="H26" s="20"/>
    </row>
    <row r="27" spans="1:21">
      <c r="A27" s="3" t="s">
        <v>9</v>
      </c>
      <c r="B27" s="11">
        <v>1</v>
      </c>
      <c r="D27" s="17"/>
      <c r="E27" s="16">
        <f>$E$25+$B$26</f>
        <v>5.333333333333333</v>
      </c>
      <c r="G27" s="17"/>
      <c r="H27" s="16">
        <f>H25*H25*E25</f>
        <v>0.8310249307479225</v>
      </c>
    </row>
    <row r="28" spans="1:21">
      <c r="A28" t="s">
        <v>10</v>
      </c>
      <c r="B28" s="11">
        <v>5</v>
      </c>
      <c r="D28" s="17"/>
      <c r="E28" s="16"/>
      <c r="G28" s="17"/>
      <c r="H28" s="16"/>
    </row>
    <row r="30" spans="1:21">
      <c r="J30" s="18" t="s">
        <v>20</v>
      </c>
      <c r="K30" s="18"/>
      <c r="L30" s="18"/>
      <c r="M30" s="18"/>
      <c r="N30" s="18"/>
      <c r="O30" s="18"/>
      <c r="P30" s="18"/>
      <c r="Q30" s="18"/>
      <c r="R30" s="18"/>
      <c r="S30" s="1"/>
    </row>
    <row r="31" spans="1:21">
      <c r="F31" s="8"/>
      <c r="N31" s="1"/>
      <c r="O31" s="1"/>
      <c r="P31" s="1"/>
      <c r="Q31" s="1"/>
      <c r="R31" s="1"/>
      <c r="S31" s="1"/>
      <c r="T31" s="1"/>
      <c r="U31" s="1"/>
    </row>
    <row r="32" spans="1:21">
      <c r="A32" s="18" t="s">
        <v>13</v>
      </c>
      <c r="B32" s="18"/>
      <c r="C32" s="18"/>
      <c r="D32" s="18"/>
      <c r="E32" s="18"/>
      <c r="F32" s="18"/>
      <c r="G32" s="18"/>
      <c r="H32" s="18"/>
      <c r="I32" s="18"/>
      <c r="K32" s="5" t="s">
        <v>19</v>
      </c>
      <c r="L32" s="5" t="s">
        <v>12</v>
      </c>
      <c r="N32" s="1"/>
      <c r="O32" s="1"/>
      <c r="P32" s="1"/>
      <c r="Q32" s="1"/>
      <c r="R32" s="1"/>
      <c r="S32" s="1"/>
      <c r="T32" s="1"/>
      <c r="U32" s="1"/>
    </row>
    <row r="33" spans="1:21">
      <c r="A33" s="8"/>
      <c r="B33" s="8"/>
      <c r="C33" s="8"/>
      <c r="D33" s="8"/>
      <c r="E33" s="8"/>
      <c r="F33" s="1"/>
      <c r="G33" s="8"/>
      <c r="H33" s="8"/>
      <c r="I33" s="1"/>
      <c r="J33">
        <v>1</v>
      </c>
      <c r="K33" s="27">
        <f t="shared" ref="K33:K70" si="0">($E$23*$E$23*J33*0.1)/($E$23+$E$23*J33*0.1)</f>
        <v>0.36363636363636365</v>
      </c>
      <c r="L33" s="13">
        <f t="shared" ref="L33:L70" si="1">$H$25*$H$25*K33</f>
        <v>0.22664316293125158</v>
      </c>
      <c r="N33" s="1"/>
      <c r="O33" s="1"/>
      <c r="P33" s="1"/>
      <c r="Q33" s="1"/>
      <c r="R33" s="1"/>
      <c r="S33" s="1"/>
      <c r="T33" s="1"/>
      <c r="U33" s="1"/>
    </row>
    <row r="34" spans="1:21">
      <c r="B34" t="s">
        <v>14</v>
      </c>
      <c r="C34" s="5" t="s">
        <v>12</v>
      </c>
      <c r="F34" s="1"/>
      <c r="I34" s="1"/>
      <c r="J34">
        <v>2</v>
      </c>
      <c r="K34" s="27">
        <f t="shared" si="0"/>
        <v>0.66666666666666674</v>
      </c>
      <c r="L34" s="13">
        <f t="shared" si="1"/>
        <v>0.4155124653739613</v>
      </c>
      <c r="N34" s="1"/>
      <c r="O34" s="1"/>
      <c r="P34" s="1"/>
      <c r="Q34" s="1"/>
      <c r="R34" s="1"/>
      <c r="S34" s="1"/>
      <c r="T34" s="1"/>
      <c r="U34" s="1"/>
    </row>
    <row r="35" spans="1:21">
      <c r="A35">
        <v>1</v>
      </c>
      <c r="B35" s="12">
        <v>0.1</v>
      </c>
      <c r="C35" s="13">
        <f t="shared" ref="C35:C48" si="2">$B$28*$B$28*B35/((B35+$B$27)*(B35+$B$27))</f>
        <v>2.0661157024793386</v>
      </c>
      <c r="E35" s="1"/>
      <c r="F35" s="1"/>
      <c r="G35" s="1"/>
      <c r="H35" s="1"/>
      <c r="I35" s="1"/>
      <c r="J35">
        <v>3</v>
      </c>
      <c r="K35" s="27">
        <f t="shared" si="0"/>
        <v>0.92307692307692313</v>
      </c>
      <c r="L35" s="13">
        <f t="shared" si="1"/>
        <v>0.57532495205625411</v>
      </c>
      <c r="N35" s="1"/>
      <c r="O35" s="1"/>
      <c r="P35" s="1"/>
      <c r="Q35" s="1"/>
      <c r="R35" s="1"/>
      <c r="S35" s="1"/>
      <c r="T35" s="1"/>
      <c r="U35" s="1"/>
    </row>
    <row r="36" spans="1:21">
      <c r="A36">
        <v>2</v>
      </c>
      <c r="B36" s="12">
        <v>0.2</v>
      </c>
      <c r="C36" s="13">
        <f t="shared" si="2"/>
        <v>3.4722222222222223</v>
      </c>
      <c r="E36" s="1"/>
      <c r="F36" s="1"/>
      <c r="G36" s="1"/>
      <c r="H36" s="1"/>
      <c r="I36" s="1"/>
      <c r="J36">
        <v>4</v>
      </c>
      <c r="K36" s="27">
        <f t="shared" si="0"/>
        <v>1.142857142857143</v>
      </c>
      <c r="L36" s="13">
        <f t="shared" si="1"/>
        <v>0.71230708349821936</v>
      </c>
      <c r="N36" s="1"/>
      <c r="O36" s="1"/>
      <c r="P36" s="1"/>
      <c r="Q36" s="1"/>
      <c r="R36" s="1"/>
      <c r="S36" s="1"/>
      <c r="T36" s="1"/>
      <c r="U36" s="1"/>
    </row>
    <row r="37" spans="1:21">
      <c r="A37">
        <v>3</v>
      </c>
      <c r="B37" s="12">
        <v>0.3</v>
      </c>
      <c r="C37" s="13">
        <f t="shared" si="2"/>
        <v>4.4378698224852062</v>
      </c>
      <c r="E37" s="1"/>
      <c r="F37" s="1"/>
      <c r="G37" s="1"/>
      <c r="H37" s="1"/>
      <c r="I37" s="1"/>
      <c r="J37">
        <v>5</v>
      </c>
      <c r="K37" s="27">
        <f t="shared" si="0"/>
        <v>1.3333333333333333</v>
      </c>
      <c r="L37" s="13">
        <f t="shared" si="1"/>
        <v>0.8310249307479225</v>
      </c>
      <c r="O37" s="1"/>
      <c r="P37" s="1"/>
      <c r="Q37" s="1"/>
      <c r="R37" s="1"/>
      <c r="S37" s="1"/>
      <c r="T37" s="1"/>
      <c r="U37" s="1"/>
    </row>
    <row r="38" spans="1:21">
      <c r="A38">
        <v>4</v>
      </c>
      <c r="B38" s="12">
        <v>0.4</v>
      </c>
      <c r="C38" s="13">
        <f t="shared" si="2"/>
        <v>5.1020408163265314</v>
      </c>
      <c r="E38" s="1"/>
      <c r="F38" s="1"/>
      <c r="G38" s="1"/>
      <c r="H38" s="1"/>
      <c r="I38" s="1"/>
      <c r="J38">
        <v>6</v>
      </c>
      <c r="K38" s="27">
        <f t="shared" si="0"/>
        <v>1.5000000000000002</v>
      </c>
      <c r="L38" s="13">
        <f t="shared" si="1"/>
        <v>0.93490304709141292</v>
      </c>
      <c r="O38" s="1"/>
      <c r="P38" s="1"/>
      <c r="Q38" s="1"/>
      <c r="R38" s="1"/>
      <c r="S38" s="1"/>
      <c r="T38" s="1"/>
      <c r="U38" s="1"/>
    </row>
    <row r="39" spans="1:21">
      <c r="A39">
        <v>5</v>
      </c>
      <c r="B39" s="12">
        <v>0.5</v>
      </c>
      <c r="C39" s="13">
        <f t="shared" si="2"/>
        <v>5.5555555555555554</v>
      </c>
      <c r="E39" s="1"/>
      <c r="F39" s="1"/>
      <c r="G39" s="1"/>
      <c r="H39" s="1"/>
      <c r="I39" s="1"/>
      <c r="J39">
        <v>7</v>
      </c>
      <c r="K39" s="27">
        <f t="shared" si="0"/>
        <v>1.6470588235294117</v>
      </c>
      <c r="L39" s="13">
        <f t="shared" si="1"/>
        <v>1.0265602085709631</v>
      </c>
      <c r="O39" s="1"/>
      <c r="P39" s="1"/>
      <c r="Q39" s="1"/>
      <c r="R39" s="1"/>
      <c r="S39" s="1"/>
      <c r="T39" s="1"/>
      <c r="U39" s="1"/>
    </row>
    <row r="40" spans="1:21">
      <c r="A40">
        <v>6</v>
      </c>
      <c r="B40" s="12">
        <v>0.6</v>
      </c>
      <c r="C40" s="13">
        <f t="shared" si="2"/>
        <v>5.8593749999999991</v>
      </c>
      <c r="E40" s="1"/>
      <c r="F40" s="1"/>
      <c r="G40" s="1"/>
      <c r="H40" s="1"/>
      <c r="I40" s="1"/>
      <c r="J40">
        <v>8</v>
      </c>
      <c r="K40" s="27">
        <f t="shared" si="0"/>
        <v>1.7777777777777779</v>
      </c>
      <c r="L40" s="13">
        <f t="shared" si="1"/>
        <v>1.10803324099723</v>
      </c>
      <c r="O40" s="1"/>
      <c r="P40" s="1"/>
      <c r="Q40" s="1"/>
      <c r="R40" s="1"/>
      <c r="S40" s="1"/>
      <c r="T40" s="1"/>
      <c r="U40" s="1"/>
    </row>
    <row r="41" spans="1:21">
      <c r="A41">
        <v>7</v>
      </c>
      <c r="B41" s="12">
        <v>0.7</v>
      </c>
      <c r="C41" s="13">
        <f t="shared" si="2"/>
        <v>6.0553633217993088</v>
      </c>
      <c r="E41" s="1"/>
      <c r="F41" s="1"/>
      <c r="G41" s="1"/>
      <c r="H41" s="1"/>
      <c r="I41" s="1"/>
      <c r="J41">
        <v>9</v>
      </c>
      <c r="K41" s="27">
        <f t="shared" si="0"/>
        <v>1.8947368421052633</v>
      </c>
      <c r="L41" s="13">
        <f t="shared" si="1"/>
        <v>1.1809301647470478</v>
      </c>
      <c r="O41" s="1"/>
      <c r="P41" s="1"/>
      <c r="Q41" s="1"/>
      <c r="R41" s="1"/>
      <c r="S41" s="1"/>
      <c r="T41" s="1"/>
      <c r="U41" s="1"/>
    </row>
    <row r="42" spans="1:21">
      <c r="A42">
        <v>8</v>
      </c>
      <c r="B42" s="12">
        <v>0.8</v>
      </c>
      <c r="C42" s="13">
        <f t="shared" si="2"/>
        <v>6.1728395061728394</v>
      </c>
      <c r="E42" s="1"/>
      <c r="F42" s="1"/>
      <c r="G42" s="1"/>
      <c r="H42" s="1"/>
      <c r="I42" s="1"/>
      <c r="J42">
        <v>10</v>
      </c>
      <c r="K42" s="27">
        <f t="shared" si="0"/>
        <v>2</v>
      </c>
      <c r="L42" s="13">
        <f t="shared" si="1"/>
        <v>1.2465373961218837</v>
      </c>
      <c r="O42" s="1"/>
      <c r="P42" s="1"/>
      <c r="Q42" s="1"/>
      <c r="R42" s="1"/>
      <c r="S42" s="1"/>
      <c r="T42" s="1"/>
      <c r="U42" s="1"/>
    </row>
    <row r="43" spans="1:21">
      <c r="A43">
        <v>9</v>
      </c>
      <c r="B43" s="12">
        <v>0.9</v>
      </c>
      <c r="C43" s="13">
        <f t="shared" si="2"/>
        <v>6.2326869806094187</v>
      </c>
      <c r="E43" s="1"/>
      <c r="F43" s="1"/>
      <c r="G43" s="1"/>
      <c r="H43" s="1"/>
      <c r="I43" s="1"/>
      <c r="J43">
        <v>11</v>
      </c>
      <c r="K43" s="27">
        <f t="shared" si="0"/>
        <v>2.0952380952380953</v>
      </c>
      <c r="L43" s="13">
        <f t="shared" si="1"/>
        <v>1.3058963197467355</v>
      </c>
      <c r="O43" s="1"/>
      <c r="P43" s="1"/>
      <c r="Q43" s="1"/>
      <c r="R43" s="1"/>
      <c r="S43" s="1"/>
      <c r="T43" s="1"/>
      <c r="U43" s="1"/>
    </row>
    <row r="44" spans="1:21">
      <c r="A44">
        <v>10</v>
      </c>
      <c r="B44" s="12">
        <v>1</v>
      </c>
      <c r="C44" s="13">
        <f t="shared" si="2"/>
        <v>6.25</v>
      </c>
      <c r="E44" s="1"/>
      <c r="F44" s="1"/>
      <c r="G44" s="1"/>
      <c r="H44" s="1"/>
      <c r="I44" s="1"/>
      <c r="J44">
        <v>12</v>
      </c>
      <c r="K44" s="27">
        <f t="shared" si="0"/>
        <v>2.1818181818181821</v>
      </c>
      <c r="L44" s="13">
        <f t="shared" si="1"/>
        <v>1.3598589775875096</v>
      </c>
      <c r="O44" s="1"/>
      <c r="P44" s="1"/>
      <c r="Q44" s="1"/>
      <c r="R44" s="1"/>
      <c r="S44" s="1"/>
      <c r="T44" s="1"/>
      <c r="U44" s="1"/>
    </row>
    <row r="45" spans="1:21">
      <c r="A45">
        <v>11</v>
      </c>
      <c r="B45" s="12">
        <v>1.1000000000000001</v>
      </c>
      <c r="C45" s="13">
        <f t="shared" si="2"/>
        <v>6.2358276643990935</v>
      </c>
      <c r="E45" s="1"/>
      <c r="F45" s="1"/>
      <c r="G45" s="1"/>
      <c r="H45" s="1"/>
      <c r="I45" s="1"/>
      <c r="J45">
        <v>13</v>
      </c>
      <c r="K45" s="27">
        <f t="shared" si="0"/>
        <v>2.2608695652173916</v>
      </c>
      <c r="L45" s="13">
        <f t="shared" si="1"/>
        <v>1.4091292303986513</v>
      </c>
      <c r="O45" s="1"/>
      <c r="P45" s="1"/>
      <c r="Q45" s="1"/>
      <c r="R45" s="1"/>
      <c r="S45" s="1"/>
      <c r="T45" s="1"/>
      <c r="U45" s="1"/>
    </row>
    <row r="46" spans="1:21">
      <c r="A46">
        <v>12</v>
      </c>
      <c r="B46" s="12">
        <v>1.2</v>
      </c>
      <c r="C46" s="13">
        <f t="shared" si="2"/>
        <v>6.1983471074380159</v>
      </c>
      <c r="E46" s="1"/>
      <c r="F46" s="1"/>
      <c r="G46" s="1"/>
      <c r="H46" s="1"/>
      <c r="I46" s="1"/>
      <c r="J46">
        <v>14</v>
      </c>
      <c r="K46" s="27">
        <f t="shared" si="0"/>
        <v>2.333333333333333</v>
      </c>
      <c r="L46" s="13">
        <f t="shared" si="1"/>
        <v>1.4542936288088641</v>
      </c>
      <c r="O46" s="1"/>
      <c r="P46" s="1"/>
      <c r="Q46" s="1"/>
      <c r="R46" s="1"/>
      <c r="S46" s="1"/>
      <c r="T46" s="1"/>
      <c r="U46" s="1"/>
    </row>
    <row r="47" spans="1:21">
      <c r="A47">
        <v>13</v>
      </c>
      <c r="B47" s="12">
        <v>1.3</v>
      </c>
      <c r="C47" s="13">
        <f t="shared" si="2"/>
        <v>6.1436672967863908</v>
      </c>
      <c r="E47" s="1"/>
      <c r="G47" s="1"/>
      <c r="H47" s="1"/>
      <c r="J47">
        <v>15</v>
      </c>
      <c r="K47" s="27">
        <f t="shared" si="0"/>
        <v>2.4</v>
      </c>
      <c r="L47" s="13">
        <f t="shared" si="1"/>
        <v>1.4958448753462605</v>
      </c>
      <c r="O47" s="1"/>
      <c r="P47" s="1"/>
      <c r="Q47" s="1"/>
      <c r="R47" s="1"/>
      <c r="S47" s="1"/>
      <c r="T47" s="1"/>
      <c r="U47" s="1"/>
    </row>
    <row r="48" spans="1:21">
      <c r="A48">
        <v>14</v>
      </c>
      <c r="B48" s="12">
        <v>1.4</v>
      </c>
      <c r="C48" s="13">
        <f t="shared" si="2"/>
        <v>6.0763888888888893</v>
      </c>
      <c r="E48" s="1"/>
      <c r="F48" s="8"/>
      <c r="G48" s="1"/>
      <c r="H48" s="1"/>
      <c r="J48">
        <v>16</v>
      </c>
      <c r="K48" s="27">
        <f t="shared" si="0"/>
        <v>2.4615384615384617</v>
      </c>
      <c r="L48" s="13">
        <f t="shared" si="1"/>
        <v>1.5341998721500107</v>
      </c>
      <c r="O48" s="1"/>
      <c r="P48" s="1"/>
      <c r="Q48" s="1"/>
      <c r="R48" s="1"/>
      <c r="S48" s="1"/>
      <c r="T48" s="1"/>
      <c r="U48" s="1"/>
    </row>
    <row r="49" spans="1:18">
      <c r="F49" s="8"/>
      <c r="J49">
        <v>17</v>
      </c>
      <c r="K49" s="27">
        <f t="shared" si="0"/>
        <v>2.5185185185185186</v>
      </c>
      <c r="L49" s="13">
        <f t="shared" si="1"/>
        <v>1.5697137580794092</v>
      </c>
      <c r="O49" s="1"/>
      <c r="P49" s="1"/>
      <c r="Q49" s="1"/>
      <c r="R49" s="1"/>
    </row>
    <row r="50" spans="1:18">
      <c r="A50" s="18" t="s">
        <v>15</v>
      </c>
      <c r="B50" s="18"/>
      <c r="C50" s="18"/>
      <c r="D50" s="18"/>
      <c r="E50" s="18"/>
      <c r="F50" s="18"/>
      <c r="G50" s="18"/>
      <c r="H50" s="18"/>
      <c r="I50" s="18"/>
      <c r="J50">
        <v>18</v>
      </c>
      <c r="K50" s="27">
        <f t="shared" si="0"/>
        <v>2.5714285714285716</v>
      </c>
      <c r="L50" s="13">
        <f t="shared" si="1"/>
        <v>1.6026909378709935</v>
      </c>
      <c r="P50" s="1"/>
      <c r="Q50" s="1"/>
    </row>
    <row r="51" spans="1:18">
      <c r="A51" s="8"/>
      <c r="B51" s="8"/>
      <c r="C51" s="8"/>
      <c r="D51" s="8"/>
      <c r="E51" s="8"/>
      <c r="F51" s="1"/>
      <c r="G51" s="8"/>
      <c r="H51" s="8"/>
      <c r="I51" s="1"/>
      <c r="J51">
        <v>19</v>
      </c>
      <c r="K51" s="27">
        <f t="shared" si="0"/>
        <v>2.6206896551724137</v>
      </c>
      <c r="L51" s="13">
        <f t="shared" si="1"/>
        <v>1.633393829401089</v>
      </c>
      <c r="P51" s="1"/>
      <c r="Q51" s="1"/>
    </row>
    <row r="52" spans="1:18">
      <c r="F52" s="1"/>
      <c r="I52" s="1"/>
      <c r="J52">
        <v>20</v>
      </c>
      <c r="K52" s="27">
        <f t="shared" si="0"/>
        <v>2.6666666666666665</v>
      </c>
      <c r="L52" s="13">
        <f t="shared" si="1"/>
        <v>1.662049861495845</v>
      </c>
    </row>
    <row r="53" spans="1:18">
      <c r="B53" t="s">
        <v>14</v>
      </c>
      <c r="C53" s="7" t="s">
        <v>16</v>
      </c>
      <c r="E53" s="1"/>
      <c r="F53" s="1"/>
      <c r="G53" s="1"/>
      <c r="H53" s="1"/>
      <c r="I53" s="1"/>
      <c r="J53">
        <v>21</v>
      </c>
      <c r="K53" s="27">
        <f t="shared" si="0"/>
        <v>2.709677419354839</v>
      </c>
      <c r="L53" s="13">
        <f t="shared" si="1"/>
        <v>1.6888571173264233</v>
      </c>
    </row>
    <row r="54" spans="1:18">
      <c r="A54">
        <v>1</v>
      </c>
      <c r="B54" s="12">
        <v>1</v>
      </c>
      <c r="C54" s="13">
        <f t="shared" ref="C54:C66" si="3">$B$28/(B54+$B$27)</f>
        <v>2.5</v>
      </c>
      <c r="E54" s="1"/>
      <c r="F54" s="1"/>
      <c r="G54" s="1"/>
      <c r="H54" s="1"/>
      <c r="I54" s="1"/>
      <c r="J54">
        <v>22</v>
      </c>
      <c r="K54" s="27">
        <f t="shared" si="0"/>
        <v>2.75</v>
      </c>
      <c r="L54" s="13">
        <f t="shared" si="1"/>
        <v>1.7139889196675901</v>
      </c>
    </row>
    <row r="55" spans="1:18">
      <c r="A55">
        <v>2</v>
      </c>
      <c r="B55" s="12">
        <v>2</v>
      </c>
      <c r="C55" s="13">
        <f t="shared" si="3"/>
        <v>1.6666666666666667</v>
      </c>
      <c r="E55" s="1"/>
      <c r="F55" s="1"/>
      <c r="G55" s="1"/>
      <c r="H55" s="1"/>
      <c r="I55" s="1"/>
      <c r="J55">
        <v>23</v>
      </c>
      <c r="K55" s="27">
        <f t="shared" si="0"/>
        <v>2.7878787878787881</v>
      </c>
      <c r="L55" s="13">
        <f t="shared" si="1"/>
        <v>1.7375975824729291</v>
      </c>
    </row>
    <row r="56" spans="1:18">
      <c r="A56">
        <v>3</v>
      </c>
      <c r="B56" s="12">
        <v>3</v>
      </c>
      <c r="C56" s="13">
        <f t="shared" si="3"/>
        <v>1.25</v>
      </c>
      <c r="E56" s="1"/>
      <c r="F56" s="1"/>
      <c r="G56" s="1"/>
      <c r="H56" s="1"/>
      <c r="I56" s="1"/>
      <c r="J56">
        <v>24</v>
      </c>
      <c r="K56" s="27">
        <f t="shared" si="0"/>
        <v>2.8235294117647061</v>
      </c>
      <c r="L56" s="13">
        <f t="shared" si="1"/>
        <v>1.7598175004073655</v>
      </c>
    </row>
    <row r="57" spans="1:18">
      <c r="A57">
        <v>4</v>
      </c>
      <c r="B57" s="12">
        <v>4</v>
      </c>
      <c r="C57" s="13">
        <f t="shared" si="3"/>
        <v>1</v>
      </c>
      <c r="E57" s="1"/>
      <c r="F57" s="1"/>
      <c r="G57" s="1"/>
      <c r="H57" s="1"/>
      <c r="I57" s="1"/>
      <c r="J57">
        <v>25</v>
      </c>
      <c r="K57" s="27">
        <f t="shared" si="0"/>
        <v>2.8571428571428572</v>
      </c>
      <c r="L57" s="13">
        <f t="shared" si="1"/>
        <v>1.7807677087455482</v>
      </c>
    </row>
    <row r="58" spans="1:18">
      <c r="A58">
        <v>5</v>
      </c>
      <c r="B58" s="12">
        <v>5</v>
      </c>
      <c r="C58" s="13">
        <f t="shared" si="3"/>
        <v>0.83333333333333337</v>
      </c>
      <c r="E58" s="1"/>
      <c r="F58" s="1"/>
      <c r="G58" s="1"/>
      <c r="H58" s="1"/>
      <c r="I58" s="1"/>
      <c r="J58">
        <v>26</v>
      </c>
      <c r="K58" s="27">
        <f t="shared" si="0"/>
        <v>2.8888888888888888</v>
      </c>
      <c r="L58" s="13">
        <f t="shared" si="1"/>
        <v>1.8005540166204987</v>
      </c>
    </row>
    <row r="59" spans="1:18">
      <c r="A59">
        <v>6</v>
      </c>
      <c r="B59" s="12">
        <v>6</v>
      </c>
      <c r="C59" s="13">
        <f t="shared" si="3"/>
        <v>0.7142857142857143</v>
      </c>
      <c r="E59" s="1"/>
      <c r="F59" s="1"/>
      <c r="G59" s="1"/>
      <c r="H59" s="1"/>
      <c r="I59" s="1"/>
      <c r="J59">
        <v>27</v>
      </c>
      <c r="K59" s="27">
        <f t="shared" si="0"/>
        <v>2.9189189189189189</v>
      </c>
      <c r="L59" s="13">
        <f t="shared" si="1"/>
        <v>1.8192707943400466</v>
      </c>
    </row>
    <row r="60" spans="1:18">
      <c r="A60">
        <v>7</v>
      </c>
      <c r="B60" s="12">
        <v>7</v>
      </c>
      <c r="C60" s="13">
        <f t="shared" si="3"/>
        <v>0.625</v>
      </c>
      <c r="E60" s="1"/>
      <c r="F60" s="1"/>
      <c r="G60" s="1"/>
      <c r="H60" s="1"/>
      <c r="I60" s="1"/>
      <c r="J60">
        <v>28</v>
      </c>
      <c r="K60" s="27">
        <f t="shared" si="0"/>
        <v>2.9473684210526319</v>
      </c>
      <c r="L60" s="13">
        <f t="shared" si="1"/>
        <v>1.8370024784954078</v>
      </c>
    </row>
    <row r="61" spans="1:18">
      <c r="A61">
        <v>8</v>
      </c>
      <c r="B61" s="12">
        <v>8</v>
      </c>
      <c r="C61" s="13">
        <f t="shared" si="3"/>
        <v>0.55555555555555558</v>
      </c>
      <c r="E61" s="1"/>
      <c r="F61" s="1"/>
      <c r="G61" s="1"/>
      <c r="H61" s="1"/>
      <c r="I61" s="1"/>
      <c r="J61">
        <v>29</v>
      </c>
      <c r="K61" s="27">
        <f t="shared" si="0"/>
        <v>2.9743589743589745</v>
      </c>
      <c r="L61" s="13">
        <f t="shared" si="1"/>
        <v>1.8538248455145965</v>
      </c>
    </row>
    <row r="62" spans="1:18">
      <c r="A62">
        <v>9</v>
      </c>
      <c r="B62" s="12">
        <v>9</v>
      </c>
      <c r="C62" s="13">
        <f t="shared" si="3"/>
        <v>0.5</v>
      </c>
      <c r="E62" s="1"/>
      <c r="F62" s="1"/>
      <c r="G62" s="1"/>
      <c r="H62" s="1"/>
      <c r="I62" s="1"/>
      <c r="J62">
        <v>30</v>
      </c>
      <c r="K62" s="27">
        <f t="shared" si="0"/>
        <v>3</v>
      </c>
      <c r="L62" s="13">
        <f t="shared" si="1"/>
        <v>1.8698060941828256</v>
      </c>
    </row>
    <row r="63" spans="1:18">
      <c r="A63">
        <v>10</v>
      </c>
      <c r="B63" s="12">
        <v>10</v>
      </c>
      <c r="C63" s="13">
        <f t="shared" si="3"/>
        <v>0.45454545454545453</v>
      </c>
      <c r="E63" s="1"/>
      <c r="F63" s="1"/>
      <c r="G63" s="1"/>
      <c r="H63" s="1"/>
      <c r="I63" s="1"/>
      <c r="J63">
        <v>31</v>
      </c>
      <c r="K63" s="27">
        <f t="shared" si="0"/>
        <v>3.0243902439024395</v>
      </c>
      <c r="L63" s="13">
        <f t="shared" si="1"/>
        <v>1.8850077697452878</v>
      </c>
    </row>
    <row r="64" spans="1:18">
      <c r="A64">
        <v>11</v>
      </c>
      <c r="B64" s="12">
        <v>11</v>
      </c>
      <c r="C64" s="13">
        <f t="shared" si="3"/>
        <v>0.41666666666666669</v>
      </c>
      <c r="E64" s="1"/>
      <c r="G64" s="1"/>
      <c r="H64" s="1"/>
      <c r="J64">
        <v>32</v>
      </c>
      <c r="K64" s="27">
        <f t="shared" si="0"/>
        <v>3.0476190476190474</v>
      </c>
      <c r="L64" s="13">
        <f t="shared" si="1"/>
        <v>1.8994855559952513</v>
      </c>
    </row>
    <row r="65" spans="1:12">
      <c r="A65">
        <v>12</v>
      </c>
      <c r="B65" s="12">
        <v>12</v>
      </c>
      <c r="C65" s="13">
        <f t="shared" si="3"/>
        <v>0.38461538461538464</v>
      </c>
      <c r="E65" s="1"/>
      <c r="F65" s="4"/>
      <c r="G65" s="1"/>
      <c r="H65" s="1"/>
      <c r="J65">
        <v>33</v>
      </c>
      <c r="K65" s="27">
        <f t="shared" si="0"/>
        <v>3.0697674418604648</v>
      </c>
      <c r="L65" s="13">
        <f t="shared" si="1"/>
        <v>1.91328995683824</v>
      </c>
    </row>
    <row r="66" spans="1:12">
      <c r="A66">
        <v>13</v>
      </c>
      <c r="B66" s="12">
        <v>13</v>
      </c>
      <c r="C66" s="13">
        <f t="shared" si="3"/>
        <v>0.35714285714285715</v>
      </c>
      <c r="F66" s="4"/>
      <c r="J66">
        <v>34</v>
      </c>
      <c r="K66" s="27">
        <f t="shared" si="0"/>
        <v>3.0909090909090908</v>
      </c>
      <c r="L66" s="13">
        <f t="shared" si="1"/>
        <v>1.9264668849156386</v>
      </c>
    </row>
    <row r="67" spans="1:12">
      <c r="A67" s="4"/>
      <c r="B67" s="4"/>
      <c r="C67" s="4"/>
      <c r="D67" s="4"/>
      <c r="E67" s="4"/>
      <c r="F67" s="1"/>
      <c r="G67" s="4"/>
      <c r="H67" s="4"/>
      <c r="I67" s="1"/>
      <c r="J67">
        <v>35</v>
      </c>
      <c r="K67" s="27">
        <f t="shared" si="0"/>
        <v>3.1111111111111112</v>
      </c>
      <c r="L67" s="13">
        <f t="shared" si="1"/>
        <v>1.9390581717451525</v>
      </c>
    </row>
    <row r="68" spans="1:12">
      <c r="J68">
        <v>36</v>
      </c>
      <c r="K68" s="27">
        <f t="shared" si="0"/>
        <v>3.1304347826086958</v>
      </c>
      <c r="L68" s="13">
        <f t="shared" si="1"/>
        <v>1.9511020113212094</v>
      </c>
    </row>
    <row r="69" spans="1:12">
      <c r="J69">
        <v>37</v>
      </c>
      <c r="K69" s="27">
        <f t="shared" si="0"/>
        <v>3.1489361702127661</v>
      </c>
      <c r="L69" s="13">
        <f t="shared" si="1"/>
        <v>1.9626333470855191</v>
      </c>
    </row>
    <row r="70" spans="1:12">
      <c r="J70">
        <v>38</v>
      </c>
      <c r="K70" s="27">
        <f t="shared" si="0"/>
        <v>3.1666666666666665</v>
      </c>
      <c r="L70" s="13">
        <f t="shared" si="1"/>
        <v>1.9736842105263159</v>
      </c>
    </row>
    <row r="76" spans="1:12">
      <c r="K76" s="1"/>
    </row>
    <row r="77" spans="1:12">
      <c r="K77" s="1"/>
    </row>
    <row r="78" spans="1:12">
      <c r="K78" s="1"/>
    </row>
    <row r="79" spans="1:12">
      <c r="K79" s="1"/>
    </row>
    <row r="80" spans="1:12">
      <c r="K80" s="1"/>
    </row>
    <row r="81" spans="11:11">
      <c r="K81" s="1"/>
    </row>
    <row r="82" spans="11:11">
      <c r="K82" s="1"/>
    </row>
    <row r="83" spans="11:11">
      <c r="K83" s="1"/>
    </row>
    <row r="84" spans="11:11">
      <c r="K84" s="1"/>
    </row>
    <row r="85" spans="11:11">
      <c r="K85" s="1"/>
    </row>
    <row r="86" spans="11:11">
      <c r="K86" s="1"/>
    </row>
    <row r="87" spans="11:11">
      <c r="K87" s="1"/>
    </row>
    <row r="88" spans="11:11">
      <c r="K88" s="1"/>
    </row>
    <row r="89" spans="11:11">
      <c r="K89" s="1"/>
    </row>
    <row r="90" spans="11:11">
      <c r="K90" s="1"/>
    </row>
    <row r="91" spans="11:11">
      <c r="K91" s="1"/>
    </row>
    <row r="92" spans="11:11">
      <c r="K92" s="1"/>
    </row>
    <row r="93" spans="11:11">
      <c r="K93" s="1"/>
    </row>
  </sheetData>
  <mergeCells count="25">
    <mergeCell ref="J30:R30"/>
    <mergeCell ref="B1:I2"/>
    <mergeCell ref="B6:I6"/>
    <mergeCell ref="B7:I7"/>
    <mergeCell ref="E10:L19"/>
    <mergeCell ref="B5:D5"/>
    <mergeCell ref="B9:C9"/>
    <mergeCell ref="E9:G9"/>
    <mergeCell ref="H23:H24"/>
    <mergeCell ref="G23:G24"/>
    <mergeCell ref="A32:I32"/>
    <mergeCell ref="A50:I50"/>
    <mergeCell ref="G25:G26"/>
    <mergeCell ref="H25:H26"/>
    <mergeCell ref="D27:D28"/>
    <mergeCell ref="G27:G28"/>
    <mergeCell ref="H27:H28"/>
    <mergeCell ref="E27:E28"/>
    <mergeCell ref="D21:F21"/>
    <mergeCell ref="G22:H22"/>
    <mergeCell ref="G22:H22"/>
    <mergeCell ref="E23:E24"/>
    <mergeCell ref="E25:E26"/>
    <mergeCell ref="D23:D24"/>
    <mergeCell ref="D25:D26"/>
  </mergeCells>
  <phoneticPr fontId="2" type="noConversion"/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oleObject progId="Equation.3" shapeId="1059" r:id="rId4"/>
    <oleObject progId="Equation.3" shapeId="1066" r:id="rId5"/>
    <oleObject progId="Equation.3" shapeId="1070" r:id="rId6"/>
    <oleObject progId="Equation.3" shapeId="1075" r:id="rId7"/>
    <oleObject progId="Equation.3" shapeId="1076" r:id="rId8"/>
    <oleObject progId="Equation.3" shapeId="1079" r:id="rId9"/>
    <oleObject progId="Equation.3" shapeId="1080" r:id="rId10"/>
    <oleObject progId="Equation.3" shapeId="1081" r:id="rId11"/>
    <oleObject progId="Equation.3" shapeId="1082" r:id="rId12"/>
    <oleObject progId="Equation.3" shapeId="1083" r:id="rId13"/>
    <oleObject progId="Equation.3" shapeId="1084" r:id="rId14"/>
    <oleObject progId="Equation.3" shapeId="1085" r:id="rId15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задача</dc:title>
  <dc:subject>законы пост. тока</dc:subject>
  <dc:creator>Меньшова Т.К.</dc:creator>
  <cp:lastModifiedBy>Мама</cp:lastModifiedBy>
  <cp:lastPrinted>2008-05-17T13:39:31Z</cp:lastPrinted>
  <dcterms:created xsi:type="dcterms:W3CDTF">2008-05-10T10:30:26Z</dcterms:created>
  <dcterms:modified xsi:type="dcterms:W3CDTF">2008-12-08T14:07:33Z</dcterms:modified>
</cp:coreProperties>
</file>